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rtfolio Analysis" sheetId="1" state="visible" r:id="rId1"/>
    <sheet xmlns:r="http://schemas.openxmlformats.org/officeDocument/2006/relationships" name="Legend" sheetId="2" state="visible" r:id="rId2"/>
  </sheets>
  <definedNames>
    <definedName name="_xlnm._FilterDatabase" localSheetId="0" hidden="1">'Portfolio Analysis'!$A$1:$Y$21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0&quot;%&quot;"/>
  </numFmts>
  <fonts count="7">
    <font>
      <name val="Calibri"/>
      <family val="2"/>
      <color theme="1"/>
      <sz val="11"/>
      <scheme val="minor"/>
    </font>
    <font>
      <name val="Arial"/>
      <b val="1"/>
      <color rgb="00FFFFFF"/>
      <sz val="10"/>
    </font>
    <font>
      <name val="Arial"/>
      <color rgb="00000000"/>
      <sz val="10"/>
    </font>
    <font>
      <name val="Arial"/>
      <color rgb="000000FF"/>
      <sz val="10"/>
    </font>
    <font>
      <name val="Arial"/>
      <b val="1"/>
      <color rgb="000000FF"/>
      <sz val="11"/>
    </font>
    <font>
      <name val="Arial"/>
      <b val="1"/>
      <color rgb="000A6E6E"/>
      <sz val="10"/>
    </font>
    <font>
      <name val="Arial"/>
      <color rgb="001A3A4A"/>
      <sz val="10"/>
    </font>
  </fonts>
  <fills count="9">
    <fill>
      <patternFill/>
    </fill>
    <fill>
      <patternFill patternType="gray125"/>
    </fill>
    <fill>
      <patternFill patternType="solid">
        <fgColor rgb="000A6E6E"/>
      </patternFill>
    </fill>
    <fill>
      <patternFill patternType="solid">
        <fgColor rgb="00FFFFFF"/>
      </patternFill>
    </fill>
    <fill>
      <patternFill patternType="solid">
        <fgColor rgb="00E6F6EE"/>
      </patternFill>
    </fill>
    <fill>
      <patternFill patternType="solid">
        <fgColor rgb="00FDF6E3"/>
      </patternFill>
    </fill>
    <fill>
      <patternFill patternType="solid">
        <fgColor rgb="00FDEAEA"/>
      </patternFill>
    </fill>
    <fill>
      <patternFill patternType="solid">
        <fgColor rgb="00FEF0E4"/>
      </patternFill>
    </fill>
    <fill>
      <patternFill patternType="solid">
        <fgColor rgb="00EFECFD"/>
      </patternFill>
    </fill>
  </fills>
  <borders count="2">
    <border>
      <left/>
      <right/>
      <top/>
      <bottom/>
      <diagonal/>
    </border>
    <border>
      <left style="thin">
        <color rgb="00C8E6E6"/>
      </left>
      <right style="thin">
        <color rgb="00C8E6E6"/>
      </right>
      <top style="thin">
        <color rgb="00C8E6E6"/>
      </top>
      <bottom style="thin">
        <color rgb="00C8E6E6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center" vertical="center" wrapText="1"/>
    </xf>
    <xf numFmtId="164" fontId="2" fillId="3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165" fontId="2" fillId="3" borderId="1" applyAlignment="1" pivotButton="0" quotePrefix="0" xfId="0">
      <alignment horizontal="center" vertical="center" wrapText="1"/>
    </xf>
    <xf numFmtId="9" fontId="2" fillId="4" borderId="1" applyAlignment="1" pivotButton="0" quotePrefix="0" xfId="0">
      <alignment horizontal="center" vertical="center" wrapText="1"/>
    </xf>
    <xf numFmtId="165" fontId="2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2" fillId="6" borderId="1" applyAlignment="1" pivotButton="0" quotePrefix="0" xfId="0">
      <alignment horizontal="center" vertical="center" wrapText="1"/>
    </xf>
    <xf numFmtId="9" fontId="2" fillId="6" borderId="1" applyAlignment="1" pivotButton="0" quotePrefix="0" xfId="0">
      <alignment horizontal="center" vertical="center" wrapText="1"/>
    </xf>
    <xf numFmtId="165" fontId="2" fillId="6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left" vertical="center" wrapText="1"/>
    </xf>
    <xf numFmtId="165" fontId="2" fillId="7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center" vertical="center" wrapText="1"/>
    </xf>
    <xf numFmtId="165" fontId="2" fillId="8" borderId="1" applyAlignment="1" pivotButton="0" quotePrefix="0" xfId="0">
      <alignment horizontal="center" vertical="center" wrapText="1"/>
    </xf>
    <xf numFmtId="9" fontId="2" fillId="8" borderId="1" applyAlignment="1" pivotButton="0" quotePrefix="0" xfId="0">
      <alignment horizontal="center" vertical="center" wrapText="1"/>
    </xf>
    <xf numFmtId="0" fontId="3" fillId="8" borderId="1" applyAlignment="1" pivotButton="0" quotePrefix="0" xfId="0">
      <alignment horizontal="center" vertical="center" wrapText="1"/>
    </xf>
    <xf numFmtId="0" fontId="4" fillId="8" borderId="1" applyAlignment="1" pivotButton="0" quotePrefix="0" xfId="0">
      <alignment horizontal="center" vertical="center" wrapText="1"/>
    </xf>
    <xf numFmtId="0" fontId="3" fillId="8" borderId="1" applyAlignment="1" pivotButton="0" quotePrefix="0" xfId="0">
      <alignment horizontal="left" vertical="center" wrapText="1"/>
    </xf>
    <xf numFmtId="9" fontId="2" fillId="5" borderId="1" applyAlignment="1" pivotButton="0" quotePrefix="0" xfId="0">
      <alignment horizontal="center" vertical="center" wrapText="1"/>
    </xf>
    <xf numFmtId="165" fontId="2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0" fontId="2" fillId="7" borderId="1" applyAlignment="1" pivotButton="0" quotePrefix="0" xfId="0">
      <alignment horizontal="center" vertical="center" wrapText="1"/>
    </xf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Y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16" customWidth="1" min="2" max="2"/>
    <col width="18" customWidth="1" min="3" max="3"/>
    <col width="18" customWidth="1" min="4" max="4"/>
    <col width="10" customWidth="1" min="5" max="5"/>
    <col width="12" customWidth="1" min="6" max="6"/>
    <col width="12" customWidth="1" min="7" max="7"/>
    <col width="14" customWidth="1" min="8" max="8"/>
    <col width="10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0" customWidth="1" min="15" max="15"/>
    <col width="12" customWidth="1" min="16" max="16"/>
    <col width="12" customWidth="1" min="17" max="17"/>
    <col width="10" customWidth="1" min="18" max="18"/>
    <col width="12" customWidth="1" min="19" max="19"/>
    <col width="12" customWidth="1" min="20" max="20"/>
    <col width="12" customWidth="1" min="21" max="21"/>
    <col width="16" customWidth="1" min="22" max="22"/>
    <col width="12" customWidth="1" min="23" max="23"/>
    <col width="14" customWidth="1" min="24" max="24"/>
    <col width="40" customWidth="1" min="25" max="25"/>
  </cols>
  <sheetData>
    <row r="1">
      <c r="A1" s="1" t="inlineStr">
        <is>
          <t>Listing Name</t>
        </is>
      </c>
      <c r="B1" s="1" t="inlineStr">
        <is>
          <t>Market</t>
        </is>
      </c>
      <c r="C1" s="1" t="inlineStr">
        <is>
          <t>Neighborhood</t>
        </is>
      </c>
      <c r="D1" s="1" t="inlineStr">
        <is>
          <t>STR Classification</t>
        </is>
      </c>
      <c r="E1" s="1" t="inlineStr">
        <is>
          <t>Bedrooms</t>
        </is>
      </c>
      <c r="F1" s="1" t="inlineStr">
        <is>
          <t>Base Price</t>
        </is>
      </c>
      <c r="G1" s="1" t="inlineStr">
        <is>
          <t>Minimum Price</t>
        </is>
      </c>
      <c r="H1" s="1" t="inlineStr">
        <is>
          <t>Days Since Base Price Change</t>
        </is>
      </c>
      <c r="I1" s="1" t="inlineStr">
        <is>
          <t>Health Score</t>
        </is>
      </c>
      <c r="J1" s="1" t="inlineStr">
        <is>
          <t>Occupancy 30d</t>
        </is>
      </c>
      <c r="K1" s="1" t="inlineStr">
        <is>
          <t>Occupancy 90d</t>
        </is>
      </c>
      <c r="L1" s="1" t="inlineStr">
        <is>
          <t># Bookings (14d)</t>
        </is>
      </c>
      <c r="M1" s="1" t="inlineStr">
        <is>
          <t># Total Days Booked</t>
        </is>
      </c>
      <c r="N1" s="1" t="inlineStr">
        <is>
          <t>Revenue</t>
        </is>
      </c>
      <c r="O1" s="1" t="inlineStr">
        <is>
          <t>Days Live</t>
        </is>
      </c>
      <c r="P1" s="1" t="inlineStr">
        <is>
          <t># Bookings Since Live</t>
        </is>
      </c>
      <c r="Q1" s="1" t="inlineStr">
        <is>
          <t>Lead Time (days)</t>
        </is>
      </c>
      <c r="R1" s="1" t="inlineStr">
        <is>
          <t>% Blocked</t>
        </is>
      </c>
      <c r="S1" s="1" t="inlineStr">
        <is>
          <t>% at Minimum Price</t>
        </is>
      </c>
      <c r="T1" s="1" t="inlineStr">
        <is>
          <t>Min/Base Ratio</t>
        </is>
      </c>
      <c r="U1" s="1" t="inlineStr">
        <is>
          <t>Adjusted Occ 30d</t>
        </is>
      </c>
      <c r="V1" s="1" t="inlineStr">
        <is>
          <t>Lead Time Class</t>
        </is>
      </c>
      <c r="W1" s="1" t="inlineStr">
        <is>
          <t>Signal</t>
        </is>
      </c>
      <c r="X1" s="1" t="inlineStr">
        <is>
          <t>Rec. Base Price %</t>
        </is>
      </c>
      <c r="Y1" s="1" t="inlineStr">
        <is>
          <t>Comments / Insights</t>
        </is>
      </c>
    </row>
    <row r="2">
      <c r="A2" s="2" t="inlineStr">
        <is>
          <t>1206 W Fletcher</t>
        </is>
      </c>
      <c r="B2" s="2" t="inlineStr">
        <is>
          <t>Chicago</t>
        </is>
      </c>
      <c r="C2" s="2" t="inlineStr">
        <is>
          <t>Chicago Lakeview</t>
        </is>
      </c>
      <c r="D2" s="2" t="inlineStr">
        <is>
          <t>Urban Leisure</t>
        </is>
      </c>
      <c r="E2" s="3" t="n">
        <v>2</v>
      </c>
      <c r="F2" s="4" t="n">
        <v>207</v>
      </c>
      <c r="G2" s="4" t="n">
        <v>81</v>
      </c>
      <c r="H2" s="3" t="n">
        <v>24</v>
      </c>
      <c r="I2" s="5" t="n">
        <v>77</v>
      </c>
      <c r="J2" s="6" t="n">
        <v>80</v>
      </c>
      <c r="K2" s="6" t="n">
        <v>68</v>
      </c>
      <c r="L2" s="3" t="n">
        <v>2</v>
      </c>
      <c r="M2" s="3" t="n">
        <v>7</v>
      </c>
      <c r="N2" s="4" t="n">
        <v>1101</v>
      </c>
      <c r="O2" s="3" t="n">
        <v>180</v>
      </c>
      <c r="P2" s="3" t="n">
        <v>20</v>
      </c>
      <c r="Q2" s="3" t="n">
        <v>42</v>
      </c>
      <c r="R2" s="6" t="n">
        <v>14</v>
      </c>
      <c r="S2" s="6" t="n">
        <v>0</v>
      </c>
      <c r="T2" s="7">
        <f>G2/F2</f>
        <v/>
      </c>
      <c r="U2" s="8">
        <f>IF(R2&gt;=100,"N/A",MIN(ROUND((J2*30)/(30*(1-R2/100)),0),100))</f>
        <v/>
      </c>
      <c r="V2" s="9" t="inlineStr">
        <is>
          <t>Short Window</t>
        </is>
      </c>
      <c r="W2" s="9" t="inlineStr">
        <is>
          <t>Strong</t>
        </is>
      </c>
      <c r="X2" s="10" t="inlineStr">
        <is>
          <t>+8%</t>
        </is>
      </c>
      <c r="Y2" s="11" t="inlineStr">
        <is>
          <t>Raise base to ~$224. Strong demand (80% occ30d, health 77) supports increase. 14% blocked — minor, monitor.</t>
        </is>
      </c>
    </row>
    <row r="3">
      <c r="A3" s="2" t="inlineStr">
        <is>
          <t>1219 W Oakdale</t>
        </is>
      </c>
      <c r="B3" s="2" t="inlineStr">
        <is>
          <t>Chicago</t>
        </is>
      </c>
      <c r="C3" s="2" t="inlineStr">
        <is>
          <t>Chicago Lakeview</t>
        </is>
      </c>
      <c r="D3" s="2" t="inlineStr">
        <is>
          <t>Urban Leisure</t>
        </is>
      </c>
      <c r="E3" s="3" t="n">
        <v>6</v>
      </c>
      <c r="F3" s="4" t="n">
        <v>596</v>
      </c>
      <c r="G3" s="4" t="n">
        <v>349</v>
      </c>
      <c r="H3" s="3" t="n">
        <v>51</v>
      </c>
      <c r="I3" s="12" t="n">
        <v>31</v>
      </c>
      <c r="J3" s="6" t="n">
        <v>15</v>
      </c>
      <c r="K3" s="6" t="n">
        <v>7</v>
      </c>
      <c r="L3" s="3" t="n">
        <v>2</v>
      </c>
      <c r="M3" s="3" t="n">
        <v>6</v>
      </c>
      <c r="N3" s="4" t="n">
        <v>2937</v>
      </c>
      <c r="O3" s="3" t="n">
        <v>51</v>
      </c>
      <c r="P3" s="3" t="n">
        <v>18</v>
      </c>
      <c r="Q3" s="3" t="n">
        <v>4</v>
      </c>
      <c r="R3" s="6" t="n">
        <v>0</v>
      </c>
      <c r="S3" s="6" t="n">
        <v>0</v>
      </c>
      <c r="T3" s="13">
        <f>G3/F3</f>
        <v/>
      </c>
      <c r="U3" s="14">
        <f>IF(R3&gt;=100,"N/A",MIN(ROUND((J3*30)/(30*(1-R3/100)),0),100))</f>
        <v/>
      </c>
      <c r="V3" s="15" t="inlineStr">
        <is>
          <t>Last-Minute</t>
        </is>
      </c>
      <c r="W3" s="15" t="inlineStr">
        <is>
          <t>Intervention</t>
        </is>
      </c>
      <c r="X3" s="16" t="inlineStr">
        <is>
          <t>-12%</t>
        </is>
      </c>
      <c r="Y3" s="17" t="inlineStr">
        <is>
          <t>6BR at $596 in last-minute market (4d lead time) is overpriced. Critical health (31). Both windows low. Lower base to ~$525.</t>
        </is>
      </c>
    </row>
    <row r="4">
      <c r="A4" s="2" t="inlineStr">
        <is>
          <t>1217 W Gunnison 1R</t>
        </is>
      </c>
      <c r="B4" s="2" t="inlineStr">
        <is>
          <t>Chicago</t>
        </is>
      </c>
      <c r="C4" s="2" t="inlineStr">
        <is>
          <t>Chicago Uptown</t>
        </is>
      </c>
      <c r="D4" s="2" t="inlineStr">
        <is>
          <t>Urban Mixed</t>
        </is>
      </c>
      <c r="E4" s="3" t="n">
        <v>2</v>
      </c>
      <c r="F4" s="4" t="n">
        <v>110</v>
      </c>
      <c r="G4" s="4" t="n">
        <v>62</v>
      </c>
      <c r="H4" s="3" t="n">
        <v>64</v>
      </c>
      <c r="I4" s="5" t="n">
        <v>65</v>
      </c>
      <c r="J4" s="6" t="n">
        <v>41</v>
      </c>
      <c r="K4" s="6" t="n">
        <v>20</v>
      </c>
      <c r="L4" s="3" t="n">
        <v>4</v>
      </c>
      <c r="M4" s="3" t="n">
        <v>14</v>
      </c>
      <c r="N4" s="4" t="n">
        <v>5613</v>
      </c>
      <c r="O4" s="3" t="n">
        <v>180</v>
      </c>
      <c r="P4" s="3" t="n">
        <v>20</v>
      </c>
      <c r="Q4" s="3" t="n">
        <v>41</v>
      </c>
      <c r="R4" s="6" t="n">
        <v>14</v>
      </c>
      <c r="S4" s="6" t="n">
        <v>0</v>
      </c>
      <c r="T4" s="13">
        <f>G4/F4</f>
        <v/>
      </c>
      <c r="U4" s="14">
        <f>IF(R4&gt;=100,"N/A",MIN(ROUND((J4*30)/(30*(1-R4/100)),0),100))</f>
        <v/>
      </c>
      <c r="V4" s="15" t="inlineStr">
        <is>
          <t>Short Window</t>
        </is>
      </c>
      <c r="W4" s="15" t="inlineStr">
        <is>
          <t>Intervention</t>
        </is>
      </c>
      <c r="X4" s="16" t="inlineStr">
        <is>
          <t>-5%</t>
        </is>
      </c>
      <c r="Y4" s="17" t="inlineStr">
        <is>
          <t>Fair health (65) but 64d stale base price. Both occupancy windows soft. Modest reduction to ~$105.</t>
        </is>
      </c>
    </row>
    <row r="5">
      <c r="A5" s="2" t="inlineStr">
        <is>
          <t>1918 S Shelby 2B</t>
        </is>
      </c>
      <c r="B5" s="2" t="inlineStr">
        <is>
          <t>Chicago</t>
        </is>
      </c>
      <c r="C5" s="2" t="inlineStr">
        <is>
          <t>Pilsen</t>
        </is>
      </c>
      <c r="D5" s="2" t="inlineStr">
        <is>
          <t>Urban Emerging</t>
        </is>
      </c>
      <c r="E5" s="3" t="n">
        <v>1</v>
      </c>
      <c r="F5" s="4" t="n">
        <v>82</v>
      </c>
      <c r="G5" s="4" t="n">
        <v>65</v>
      </c>
      <c r="H5" s="3" t="n">
        <v>16</v>
      </c>
      <c r="I5" s="5" t="n">
        <v>78</v>
      </c>
      <c r="J5" s="6" t="n">
        <v>85</v>
      </c>
      <c r="K5" s="6" t="n">
        <v>74</v>
      </c>
      <c r="L5" s="3" t="n">
        <v>8</v>
      </c>
      <c r="M5" s="3" t="n">
        <v>41</v>
      </c>
      <c r="N5" s="4" t="n">
        <v>9807</v>
      </c>
      <c r="O5" s="3" t="n">
        <v>44</v>
      </c>
      <c r="P5" s="3" t="n">
        <v>8</v>
      </c>
      <c r="Q5" s="3" t="n">
        <v>58</v>
      </c>
      <c r="R5" s="6" t="n">
        <v>0</v>
      </c>
      <c r="S5" s="18" t="n">
        <v>43</v>
      </c>
      <c r="T5" s="7">
        <f>G5/F5</f>
        <v/>
      </c>
      <c r="U5" s="8">
        <f>IF(R5&gt;=100,"N/A",MIN(ROUND((J5*30)/(30*(1-R5/100)),0),100))</f>
        <v/>
      </c>
      <c r="V5" s="9" t="inlineStr">
        <is>
          <t>Standard</t>
        </is>
      </c>
      <c r="W5" s="9" t="inlineStr">
        <is>
          <t>Strong</t>
        </is>
      </c>
      <c r="X5" s="10" t="inlineStr">
        <is>
          <t>+12%</t>
        </is>
      </c>
      <c r="Y5" s="11" t="inlineStr">
        <is>
          <t>Top performer. 85% occ30d + 8 bookings in 14d. Hitting min 43% — algorithm wants lower but can't. Raise base to ~$92 AND lower min to ~$50.</t>
        </is>
      </c>
    </row>
    <row r="6">
      <c r="A6" s="2" t="inlineStr">
        <is>
          <t>1632 N Milwaukee 3B</t>
        </is>
      </c>
      <c r="B6" s="2" t="inlineStr">
        <is>
          <t>Chicago</t>
        </is>
      </c>
      <c r="C6" s="2" t="inlineStr">
        <is>
          <t>Wicker Park</t>
        </is>
      </c>
      <c r="D6" s="2" t="inlineStr">
        <is>
          <t>Urban Trendy</t>
        </is>
      </c>
      <c r="E6" s="3" t="n">
        <v>0</v>
      </c>
      <c r="F6" s="4" t="n">
        <v>81</v>
      </c>
      <c r="G6" s="4" t="n">
        <v>69</v>
      </c>
      <c r="H6" s="3" t="n">
        <v>16</v>
      </c>
      <c r="I6" s="19" t="n">
        <v>84</v>
      </c>
      <c r="J6" s="6" t="n">
        <v>56</v>
      </c>
      <c r="K6" s="6" t="n">
        <v>18</v>
      </c>
      <c r="L6" s="3" t="n">
        <v>4</v>
      </c>
      <c r="M6" s="3" t="n">
        <v>29</v>
      </c>
      <c r="N6" s="4" t="n">
        <v>2325</v>
      </c>
      <c r="O6" s="3" t="n">
        <v>32</v>
      </c>
      <c r="P6" s="3" t="n">
        <v>4</v>
      </c>
      <c r="Q6" s="3" t="n">
        <v>17</v>
      </c>
      <c r="R6" s="6" t="n">
        <v>0</v>
      </c>
      <c r="S6" s="18" t="n">
        <v>43</v>
      </c>
      <c r="T6" s="7">
        <f>G6/F6</f>
        <v/>
      </c>
      <c r="U6" s="8">
        <f>IF(R6&gt;=100,"N/A",MIN(ROUND((J6*30)/(30*(1-R6/100)),0),100))</f>
        <v/>
      </c>
      <c r="V6" s="9" t="inlineStr">
        <is>
          <t>Short Window</t>
        </is>
      </c>
      <c r="W6" s="9" t="inlineStr">
        <is>
          <t>Strong</t>
        </is>
      </c>
      <c r="X6" s="10" t="inlineStr">
        <is>
          <t>Hold</t>
        </is>
      </c>
      <c r="Y6" s="11" t="inlineStr">
        <is>
          <t>Health 84 is excellent. But min at 43% with 85% Min/Base ratio means algorithm is handcuffed. Lower min to ~$55, hold base.</t>
        </is>
      </c>
    </row>
    <row r="7">
      <c r="A7" s="2" t="inlineStr">
        <is>
          <t>Fall Ridge 412</t>
        </is>
      </c>
      <c r="B7" s="2" t="inlineStr">
        <is>
          <t>Aspen and Vail</t>
        </is>
      </c>
      <c r="C7" s="2" t="inlineStr">
        <is>
          <t>Vail</t>
        </is>
      </c>
      <c r="D7" s="2" t="inlineStr">
        <is>
          <t>Resort / Ski</t>
        </is>
      </c>
      <c r="E7" s="3" t="n">
        <v>4</v>
      </c>
      <c r="F7" s="4" t="n">
        <v>428</v>
      </c>
      <c r="G7" s="4" t="n">
        <v>350</v>
      </c>
      <c r="H7" s="3" t="n">
        <v>16</v>
      </c>
      <c r="I7" s="12" t="n">
        <v>37</v>
      </c>
      <c r="J7" s="6" t="n">
        <v>10</v>
      </c>
      <c r="K7" s="6" t="n">
        <v>12</v>
      </c>
      <c r="L7" s="3" t="n">
        <v>1</v>
      </c>
      <c r="M7" s="3" t="n">
        <v>3</v>
      </c>
      <c r="N7" s="4" t="n">
        <v>1340</v>
      </c>
      <c r="O7" s="3" t="n">
        <v>261</v>
      </c>
      <c r="P7" s="3" t="n">
        <v>3</v>
      </c>
      <c r="Q7" s="3" t="n">
        <v>19</v>
      </c>
      <c r="R7" s="20" t="n">
        <v>85</v>
      </c>
      <c r="S7" s="6" t="n">
        <v>0</v>
      </c>
      <c r="T7" s="21">
        <f>G7/F7</f>
        <v/>
      </c>
      <c r="U7" s="20">
        <f>IF(R7&gt;=100,"N/A",MIN(ROUND((J7*30)/(30*(1-R7/100)),0),100))</f>
        <v/>
      </c>
      <c r="V7" s="22" t="inlineStr">
        <is>
          <t>Short Window</t>
        </is>
      </c>
      <c r="W7" s="22" t="inlineStr">
        <is>
          <t>Host Issue</t>
        </is>
      </c>
      <c r="X7" s="23" t="inlineStr">
        <is>
          <t>Hold</t>
        </is>
      </c>
      <c r="Y7" s="24" t="inlineStr">
        <is>
          <t>85% of nights blocked by host. Adjusted occ = 67% — available inventory IS booking. This is a coaching conversation, not a pricing fix.</t>
        </is>
      </c>
    </row>
    <row r="8">
      <c r="A8" s="2" t="inlineStr">
        <is>
          <t>645 Forest Road</t>
        </is>
      </c>
      <c r="B8" s="2" t="inlineStr">
        <is>
          <t>Aspen and Vail</t>
        </is>
      </c>
      <c r="C8" s="2" t="inlineStr">
        <is>
          <t>Vail</t>
        </is>
      </c>
      <c r="D8" s="2" t="inlineStr">
        <is>
          <t>Resort / Ski</t>
        </is>
      </c>
      <c r="E8" s="3" t="n">
        <v>5</v>
      </c>
      <c r="F8" s="4" t="n">
        <v>1896</v>
      </c>
      <c r="G8" s="4" t="n">
        <v>1195</v>
      </c>
      <c r="H8" s="3" t="n">
        <v>23</v>
      </c>
      <c r="I8" s="12" t="n">
        <v>24</v>
      </c>
      <c r="J8" s="6" t="n">
        <v>10</v>
      </c>
      <c r="K8" s="6" t="n">
        <v>21</v>
      </c>
      <c r="L8" s="3" t="n">
        <v>0</v>
      </c>
      <c r="M8" s="3" t="n">
        <v>0</v>
      </c>
      <c r="N8" s="4" t="n">
        <v>0</v>
      </c>
      <c r="O8" s="3" t="n">
        <v>761</v>
      </c>
      <c r="P8" s="3" t="n">
        <v>22</v>
      </c>
      <c r="Q8" s="3" t="n">
        <v>91</v>
      </c>
      <c r="R8" s="6" t="n">
        <v>0</v>
      </c>
      <c r="S8" s="6" t="n">
        <v>0</v>
      </c>
      <c r="T8" s="13">
        <f>G8/F8</f>
        <v/>
      </c>
      <c r="U8" s="14">
        <f>IF(R8&gt;=100,"N/A",MIN(ROUND((J8*30)/(30*(1-R8/100)),0),100))</f>
        <v/>
      </c>
      <c r="V8" s="15" t="inlineStr">
        <is>
          <t>Advance</t>
        </is>
      </c>
      <c r="W8" s="15" t="inlineStr">
        <is>
          <t>Intervention</t>
        </is>
      </c>
      <c r="X8" s="16" t="inlineStr">
        <is>
          <t>-12%</t>
        </is>
      </c>
      <c r="Y8" s="17" t="inlineStr">
        <is>
          <t>Critical health (24). Zero revenue despite 761d on platform. 22 total bookings = ~1/month. Lower base to ~$1,668. Consider seasonal base price strategy.</t>
        </is>
      </c>
    </row>
    <row r="9">
      <c r="A9" s="2" t="inlineStr">
        <is>
          <t>866 Bachelor Ridge</t>
        </is>
      </c>
      <c r="B9" s="2" t="inlineStr">
        <is>
          <t>Aspen and Vail</t>
        </is>
      </c>
      <c r="C9" s="2" t="inlineStr">
        <is>
          <t>Beaver Creek</t>
        </is>
      </c>
      <c r="D9" s="2" t="inlineStr">
        <is>
          <t>Resort / Ski</t>
        </is>
      </c>
      <c r="E9" s="3" t="n">
        <v>5</v>
      </c>
      <c r="F9" s="4" t="n">
        <v>1575</v>
      </c>
      <c r="G9" s="4" t="n">
        <v>1350</v>
      </c>
      <c r="H9" s="3" t="n">
        <v>55</v>
      </c>
      <c r="I9" s="12" t="n">
        <v>9</v>
      </c>
      <c r="J9" s="6" t="n">
        <v>3</v>
      </c>
      <c r="K9" s="6" t="n">
        <v>14</v>
      </c>
      <c r="L9" s="3" t="n">
        <v>0</v>
      </c>
      <c r="M9" s="3" t="n">
        <v>0</v>
      </c>
      <c r="N9" s="4" t="n">
        <v>0</v>
      </c>
      <c r="O9" s="3" t="n">
        <v>761</v>
      </c>
      <c r="P9" s="3" t="n">
        <v>20</v>
      </c>
      <c r="Q9" s="3" t="n">
        <v>31</v>
      </c>
      <c r="R9" s="6" t="n">
        <v>0</v>
      </c>
      <c r="S9" s="14" t="n">
        <v>100</v>
      </c>
      <c r="T9" s="13">
        <f>G9/F9</f>
        <v/>
      </c>
      <c r="U9" s="14">
        <f>IF(R9&gt;=100,"N/A",MIN(ROUND((J9*30)/(30*(1-R9/100)),0),100))</f>
        <v/>
      </c>
      <c r="V9" s="15" t="inlineStr">
        <is>
          <t>Short Window</t>
        </is>
      </c>
      <c r="W9" s="15" t="inlineStr">
        <is>
          <t>Intervention</t>
        </is>
      </c>
      <c r="X9" s="16" t="inlineStr">
        <is>
          <t>-15%</t>
        </is>
      </c>
      <c r="Y9" s="17" t="inlineStr">
        <is>
          <t>MOST URGENT. Health 9, 100% at min, Min/Base 86%. Algorithm completely frozen. Lower min to ~$1,000 AND base to ~$1,340. 55d stale.</t>
        </is>
      </c>
    </row>
    <row r="10">
      <c r="A10" s="2" t="inlineStr">
        <is>
          <t>616 Forest Road West</t>
        </is>
      </c>
      <c r="B10" s="2" t="inlineStr">
        <is>
          <t>Aspen and Vail</t>
        </is>
      </c>
      <c r="C10" s="2" t="inlineStr">
        <is>
          <t>Vail</t>
        </is>
      </c>
      <c r="D10" s="2" t="inlineStr">
        <is>
          <t>Resort / Ski</t>
        </is>
      </c>
      <c r="E10" s="3" t="n">
        <v>5</v>
      </c>
      <c r="F10" s="4" t="n">
        <v>1480</v>
      </c>
      <c r="G10" s="4" t="n">
        <v>1195</v>
      </c>
      <c r="H10" s="3" t="n">
        <v>16</v>
      </c>
      <c r="I10" s="19" t="n">
        <v>80</v>
      </c>
      <c r="J10" s="6" t="n">
        <v>40</v>
      </c>
      <c r="K10" s="6" t="n">
        <v>28</v>
      </c>
      <c r="L10" s="3" t="n">
        <v>1</v>
      </c>
      <c r="M10" s="3" t="n">
        <v>4</v>
      </c>
      <c r="N10" s="4" t="n">
        <v>4302</v>
      </c>
      <c r="O10" s="3" t="n">
        <v>761</v>
      </c>
      <c r="P10" s="3" t="n">
        <v>35</v>
      </c>
      <c r="Q10" s="3" t="n">
        <v>0</v>
      </c>
      <c r="R10" s="6" t="n">
        <v>0</v>
      </c>
      <c r="S10" s="6" t="n">
        <v>14</v>
      </c>
      <c r="T10" s="25">
        <f>G10/F10</f>
        <v/>
      </c>
      <c r="U10" s="26">
        <f>IF(R10&gt;=100,"N/A",MIN(ROUND((J10*30)/(30*(1-R10/100)),0),100))</f>
        <v/>
      </c>
      <c r="V10" s="27" t="inlineStr">
        <is>
          <t>Last-Minute</t>
        </is>
      </c>
      <c r="W10" s="27" t="inlineStr">
        <is>
          <t>Monitor</t>
        </is>
      </c>
      <c r="X10" s="28" t="inlineStr">
        <is>
          <t>Hold</t>
        </is>
      </c>
      <c r="Y10" s="29" t="inlineStr">
        <is>
          <t>Healthy (80). Low 30d occ is normal for ski off-season. 90d at 28% = future demand building. Hold and reassess.</t>
        </is>
      </c>
    </row>
    <row r="11">
      <c r="A11" s="2" t="inlineStr">
        <is>
          <t>Mountain View Residence #306</t>
        </is>
      </c>
      <c r="B11" s="2" t="inlineStr">
        <is>
          <t>Aspen and Vail</t>
        </is>
      </c>
      <c r="C11" s="2" t="inlineStr">
        <is>
          <t>Vail</t>
        </is>
      </c>
      <c r="D11" s="2" t="inlineStr">
        <is>
          <t>Resort / Ski</t>
        </is>
      </c>
      <c r="E11" s="3" t="n">
        <v>3</v>
      </c>
      <c r="F11" s="4" t="n">
        <v>898</v>
      </c>
      <c r="G11" s="4" t="n">
        <v>510</v>
      </c>
      <c r="H11" s="3" t="n">
        <v>52</v>
      </c>
      <c r="I11" s="19" t="n">
        <v>87</v>
      </c>
      <c r="J11" s="6" t="n">
        <v>33</v>
      </c>
      <c r="K11" s="6" t="n">
        <v>35</v>
      </c>
      <c r="L11" s="3" t="n">
        <v>3</v>
      </c>
      <c r="M11" s="3" t="n">
        <v>16</v>
      </c>
      <c r="N11" s="4" t="n">
        <v>19087</v>
      </c>
      <c r="O11" s="3" t="n">
        <v>761</v>
      </c>
      <c r="P11" s="3" t="n">
        <v>39</v>
      </c>
      <c r="Q11" s="3" t="n">
        <v>68</v>
      </c>
      <c r="R11" s="6" t="n">
        <v>0</v>
      </c>
      <c r="S11" s="6" t="n">
        <v>0</v>
      </c>
      <c r="T11" s="25">
        <f>G11/F11</f>
        <v/>
      </c>
      <c r="U11" s="26">
        <f>IF(R11&gt;=100,"N/A",MIN(ROUND((J11*30)/(30*(1-R11/100)),0),100))</f>
        <v/>
      </c>
      <c r="V11" s="27" t="inlineStr">
        <is>
          <t>Standard</t>
        </is>
      </c>
      <c r="W11" s="27" t="inlineStr">
        <is>
          <t>Monitor</t>
        </is>
      </c>
      <c r="X11" s="28" t="inlineStr">
        <is>
          <t>+5%</t>
        </is>
      </c>
      <c r="Y11" s="29" t="inlineStr">
        <is>
          <t>Best Aspen/Vail performer — health 87, $19K revenue. 52d stale. Potential raise to ~$943.</t>
        </is>
      </c>
    </row>
    <row r="12">
      <c r="A12" s="2" t="inlineStr">
        <is>
          <t>BVILL20 - Bay Village</t>
        </is>
      </c>
      <c r="B12" s="2" t="inlineStr">
        <is>
          <t>Hunter Valley</t>
        </is>
      </c>
      <c r="C12" s="2" t="inlineStr">
        <is>
          <t>Nelson Bay</t>
        </is>
      </c>
      <c r="D12" s="2" t="inlineStr">
        <is>
          <t>Coastal Weekend</t>
        </is>
      </c>
      <c r="E12" s="3" t="n">
        <v>2</v>
      </c>
      <c r="F12" s="4" t="n">
        <v>190</v>
      </c>
      <c r="G12" s="4" t="n">
        <v>180</v>
      </c>
      <c r="H12" s="3" t="n">
        <v>6</v>
      </c>
      <c r="I12" s="12" t="n">
        <v>39</v>
      </c>
      <c r="J12" s="6" t="n">
        <v>13</v>
      </c>
      <c r="K12" s="6" t="n">
        <v>24</v>
      </c>
      <c r="L12" s="3" t="n">
        <v>1</v>
      </c>
      <c r="M12" s="3" t="n">
        <v>2</v>
      </c>
      <c r="N12" s="4" t="n">
        <v>614</v>
      </c>
      <c r="O12" s="3" t="n">
        <v>6</v>
      </c>
      <c r="P12" s="3" t="n">
        <v>1</v>
      </c>
      <c r="Q12" s="3" t="n">
        <v>1</v>
      </c>
      <c r="R12" s="6" t="n">
        <v>1</v>
      </c>
      <c r="S12" s="6" t="n">
        <v>4</v>
      </c>
      <c r="T12" s="25">
        <f>G12/F12</f>
        <v/>
      </c>
      <c r="U12" s="26">
        <f>IF(R12&gt;=100,"N/A",MIN(ROUND((J12*30)/(30*(1-R12/100)),0),100))</f>
        <v/>
      </c>
      <c r="V12" s="27" t="inlineStr">
        <is>
          <t>Last-Minute</t>
        </is>
      </c>
      <c r="W12" s="27" t="inlineStr">
        <is>
          <t>New</t>
        </is>
      </c>
      <c r="X12" s="28" t="inlineStr">
        <is>
          <t>Hold</t>
        </is>
      </c>
      <c r="Y12" s="29" t="inlineStr">
        <is>
          <t>Brand new (6d live). Min/Base 95% = effectively fixed pricing. Lower min to ~$150. Give 2-3 weeks before assessing base.</t>
        </is>
      </c>
    </row>
    <row r="13">
      <c r="A13" s="2" t="inlineStr">
        <is>
          <t>KIAH5 - Kiah</t>
        </is>
      </c>
      <c r="B13" s="2" t="inlineStr">
        <is>
          <t>Hunter Valley</t>
        </is>
      </c>
      <c r="C13" s="2" t="inlineStr">
        <is>
          <t>Nelson Bay</t>
        </is>
      </c>
      <c r="D13" s="2" t="inlineStr">
        <is>
          <t>Coastal Weekend</t>
        </is>
      </c>
      <c r="E13" s="3" t="n">
        <v>2</v>
      </c>
      <c r="F13" s="4" t="n">
        <v>200</v>
      </c>
      <c r="G13" s="4" t="n">
        <v>190</v>
      </c>
      <c r="H13" s="3" t="n">
        <v>6</v>
      </c>
      <c r="I13" s="12" t="n">
        <v>0</v>
      </c>
      <c r="J13" s="6" t="n">
        <v>0</v>
      </c>
      <c r="K13" s="6" t="n">
        <v>0</v>
      </c>
      <c r="L13" s="3" t="n">
        <v>0</v>
      </c>
      <c r="M13" s="3" t="n">
        <v>0</v>
      </c>
      <c r="N13" s="4" t="n">
        <v>0</v>
      </c>
      <c r="O13" s="3" t="n">
        <v>6</v>
      </c>
      <c r="P13" s="3" t="n">
        <v>0</v>
      </c>
      <c r="Q13" s="3" t="n">
        <v>0</v>
      </c>
      <c r="R13" s="20" t="n">
        <v>100</v>
      </c>
      <c r="S13" s="6" t="n">
        <v>0</v>
      </c>
      <c r="T13" s="21">
        <f>G13/F13</f>
        <v/>
      </c>
      <c r="U13" s="20">
        <f>IF(R13&gt;=100,"N/A",MIN(ROUND((J13*30)/(30*(1-R13/100)),0),100))</f>
        <v/>
      </c>
      <c r="V13" s="22" t="inlineStr">
        <is>
          <t>N/A</t>
        </is>
      </c>
      <c r="W13" s="22" t="inlineStr">
        <is>
          <t>Host Issue</t>
        </is>
      </c>
      <c r="X13" s="23" t="inlineStr">
        <is>
          <t>N/A</t>
        </is>
      </c>
      <c r="Y13" s="24" t="inlineStr">
        <is>
          <t>100% calendar blocked. Not a pricing problem — host must unblock. Min/Base 95% also needs fixing once live.</t>
        </is>
      </c>
    </row>
    <row r="14">
      <c r="A14" s="2" t="inlineStr">
        <is>
          <t>D0192 - Deer Park 192</t>
        </is>
      </c>
      <c r="B14" s="2" t="inlineStr">
        <is>
          <t>NW White Mountains</t>
        </is>
      </c>
      <c r="C14" s="2" t="inlineStr">
        <is>
          <t>Lincoln</t>
        </is>
      </c>
      <c r="D14" s="2" t="inlineStr">
        <is>
          <t>Leisure / Nature</t>
        </is>
      </c>
      <c r="E14" s="3" t="n">
        <v>3</v>
      </c>
      <c r="F14" s="4" t="n">
        <v>260</v>
      </c>
      <c r="G14" s="4" t="n">
        <v>215</v>
      </c>
      <c r="H14" s="3" t="n">
        <v>37</v>
      </c>
      <c r="I14" s="5" t="n">
        <v>66</v>
      </c>
      <c r="J14" s="6" t="n">
        <v>100</v>
      </c>
      <c r="K14" s="6" t="n">
        <v>100</v>
      </c>
      <c r="L14" s="3" t="n">
        <v>1</v>
      </c>
      <c r="M14" s="3" t="n">
        <v>7</v>
      </c>
      <c r="N14" s="4" t="n">
        <v>2294</v>
      </c>
      <c r="O14" s="3" t="n">
        <v>20</v>
      </c>
      <c r="P14" s="3" t="n">
        <v>1</v>
      </c>
      <c r="Q14" s="3" t="n">
        <v>68</v>
      </c>
      <c r="R14" s="6" t="n">
        <v>0</v>
      </c>
      <c r="S14" s="6" t="n">
        <v>0</v>
      </c>
      <c r="T14" s="7">
        <f>G14/F14</f>
        <v/>
      </c>
      <c r="U14" s="8">
        <f>IF(R14&gt;=100,"N/A",MIN(ROUND((J14*30)/(30*(1-R14/100)),0),100))</f>
        <v/>
      </c>
      <c r="V14" s="9" t="inlineStr">
        <is>
          <t>Standard</t>
        </is>
      </c>
      <c r="W14" s="9" t="inlineStr">
        <is>
          <t>Strong</t>
        </is>
      </c>
      <c r="X14" s="10" t="inlineStr">
        <is>
          <t>+12%</t>
        </is>
      </c>
      <c r="Y14" s="11" t="inlineStr">
        <is>
          <t>Fully booked both 30d and 90d. Base set 17d before going live — was a guess. Market confirms underpriced. Raise to ~$291.</t>
        </is>
      </c>
    </row>
    <row r="15">
      <c r="A15" s="2" t="inlineStr">
        <is>
          <t>Picasso Suite 1.3 1BR</t>
        </is>
      </c>
      <c r="B15" s="2" t="inlineStr">
        <is>
          <t>Barcelona</t>
        </is>
      </c>
      <c r="C15" s="2" t="inlineStr">
        <is>
          <t>Dreta de l'Eixample</t>
        </is>
      </c>
      <c r="D15" s="2" t="inlineStr">
        <is>
          <t>Urban Tourism</t>
        </is>
      </c>
      <c r="E15" s="3" t="n">
        <v>2</v>
      </c>
      <c r="F15" s="4" t="n">
        <v>159</v>
      </c>
      <c r="G15" s="4" t="n">
        <v>69</v>
      </c>
      <c r="H15" s="3" t="n">
        <v>40</v>
      </c>
      <c r="I15" s="12" t="n">
        <v>28</v>
      </c>
      <c r="J15" s="6" t="n">
        <v>10</v>
      </c>
      <c r="K15" s="6" t="n">
        <v>3</v>
      </c>
      <c r="L15" s="3" t="n">
        <v>0</v>
      </c>
      <c r="M15" s="3" t="n">
        <v>0</v>
      </c>
      <c r="N15" s="4" t="n">
        <v>0</v>
      </c>
      <c r="O15" s="3" t="n">
        <v>48</v>
      </c>
      <c r="P15" s="3" t="n">
        <v>1</v>
      </c>
      <c r="Q15" s="3" t="n">
        <v>42</v>
      </c>
      <c r="R15" s="6" t="n">
        <v>10</v>
      </c>
      <c r="S15" s="18" t="n">
        <v>45</v>
      </c>
      <c r="T15" s="13">
        <f>G15/F15</f>
        <v/>
      </c>
      <c r="U15" s="14">
        <f>IF(R15&gt;=100,"N/A",MIN(ROUND((J15*30)/(30*(1-R15/100)),0),100))</f>
        <v/>
      </c>
      <c r="V15" s="15" t="inlineStr">
        <is>
          <t>Short Window</t>
        </is>
      </c>
      <c r="W15" s="15" t="inlineStr">
        <is>
          <t>Intervention</t>
        </is>
      </c>
      <c r="X15" s="16" t="inlineStr">
        <is>
          <t>-18%</t>
        </is>
      </c>
      <c r="Y15" s="17" t="inlineStr">
        <is>
          <t>Critical health (28). Zero revenue, 45% at min. Compare Picasso 2.1 same area at health 89. Base too high. Lower to ~$130.</t>
        </is>
      </c>
    </row>
    <row r="16">
      <c r="A16" s="2" t="inlineStr">
        <is>
          <t>Sleeps 24 off Paseo</t>
        </is>
      </c>
      <c r="B16" s="2" t="inlineStr">
        <is>
          <t>Barcelona</t>
        </is>
      </c>
      <c r="C16" s="2" t="inlineStr">
        <is>
          <t>Dreta de l'Eixample</t>
        </is>
      </c>
      <c r="D16" s="2" t="inlineStr">
        <is>
          <t>Urban Tourism</t>
        </is>
      </c>
      <c r="E16" s="3" t="n">
        <v>9</v>
      </c>
      <c r="F16" s="4" t="n">
        <v>948</v>
      </c>
      <c r="G16" s="4" t="n">
        <v>299</v>
      </c>
      <c r="H16" s="3" t="n">
        <v>15</v>
      </c>
      <c r="I16" s="30" t="n">
        <v>49</v>
      </c>
      <c r="J16" s="6" t="n">
        <v>16</v>
      </c>
      <c r="K16" s="6" t="n">
        <v>15</v>
      </c>
      <c r="L16" s="3" t="n">
        <v>1</v>
      </c>
      <c r="M16" s="3" t="n">
        <v>7</v>
      </c>
      <c r="N16" s="4" t="n">
        <v>6284</v>
      </c>
      <c r="O16" s="3" t="n">
        <v>48</v>
      </c>
      <c r="P16" s="3" t="n">
        <v>3</v>
      </c>
      <c r="Q16" s="3" t="n">
        <v>278</v>
      </c>
      <c r="R16" s="20" t="n">
        <v>84</v>
      </c>
      <c r="S16" s="6" t="n">
        <v>16</v>
      </c>
      <c r="T16" s="21">
        <f>G16/F16</f>
        <v/>
      </c>
      <c r="U16" s="20">
        <f>IF(R16&gt;=100,"N/A",MIN(ROUND((J16*30)/(30*(1-R16/100)),0),100))</f>
        <v/>
      </c>
      <c r="V16" s="22" t="inlineStr">
        <is>
          <t>Far-Out</t>
        </is>
      </c>
      <c r="W16" s="22" t="inlineStr">
        <is>
          <t>Host Issue</t>
        </is>
      </c>
      <c r="X16" s="23" t="inlineStr">
        <is>
          <t>Hold</t>
        </is>
      </c>
      <c r="Y16" s="24" t="inlineStr">
        <is>
          <t>84% blocked by host. Available inventory fully booked (adj occ 100%). Coach host to unblock, then reassess 9BR pricing.</t>
        </is>
      </c>
    </row>
    <row r="17">
      <c r="A17" s="2" t="inlineStr">
        <is>
          <t>Picasso Suite 2.1 3BR</t>
        </is>
      </c>
      <c r="B17" s="2" t="inlineStr">
        <is>
          <t>Barcelona</t>
        </is>
      </c>
      <c r="C17" s="2" t="inlineStr">
        <is>
          <t>Dreta de l'Eixample</t>
        </is>
      </c>
      <c r="D17" s="2" t="inlineStr">
        <is>
          <t>Urban Leisure</t>
        </is>
      </c>
      <c r="E17" s="3" t="n">
        <v>3</v>
      </c>
      <c r="F17" s="4" t="n">
        <v>214</v>
      </c>
      <c r="G17" s="4" t="n">
        <v>79</v>
      </c>
      <c r="H17" s="3" t="n">
        <v>2</v>
      </c>
      <c r="I17" s="19" t="n">
        <v>89</v>
      </c>
      <c r="J17" s="6" t="n">
        <v>68</v>
      </c>
      <c r="K17" s="6" t="n">
        <v>45</v>
      </c>
      <c r="L17" s="3" t="n">
        <v>2</v>
      </c>
      <c r="M17" s="3" t="n">
        <v>9</v>
      </c>
      <c r="N17" s="4" t="n">
        <v>1298</v>
      </c>
      <c r="O17" s="3" t="n">
        <v>48</v>
      </c>
      <c r="P17" s="3" t="n">
        <v>5</v>
      </c>
      <c r="Q17" s="3" t="n">
        <v>60</v>
      </c>
      <c r="R17" s="6" t="n">
        <v>5</v>
      </c>
      <c r="S17" s="18" t="n">
        <v>37</v>
      </c>
      <c r="T17" s="7">
        <f>G17/F17</f>
        <v/>
      </c>
      <c r="U17" s="8">
        <f>IF(R17&gt;=100,"N/A",MIN(ROUND((J17*30)/(30*(1-R17/100)),0),100))</f>
        <v/>
      </c>
      <c r="V17" s="9" t="inlineStr">
        <is>
          <t>Standard</t>
        </is>
      </c>
      <c r="W17" s="9" t="inlineStr">
        <is>
          <t>Strong</t>
        </is>
      </c>
      <c r="X17" s="10" t="inlineStr">
        <is>
          <t>Hold</t>
        </is>
      </c>
      <c r="Y17" s="11" t="inlineStr">
        <is>
          <t>Top Barcelona performer. Health 89, recently adjusted (2d ago). 37% at min — watch trend. If &gt;50%, lower min to ~$65.</t>
        </is>
      </c>
    </row>
    <row r="18">
      <c r="A18" s="2" t="inlineStr">
        <is>
          <t>Bohemian Rhapsody</t>
        </is>
      </c>
      <c r="B18" s="2" t="inlineStr">
        <is>
          <t>Barcelona</t>
        </is>
      </c>
      <c r="C18" s="2" t="inlineStr">
        <is>
          <t>Vila de Gracia</t>
        </is>
      </c>
      <c r="D18" s="2" t="inlineStr">
        <is>
          <t>Urban Lifestyle</t>
        </is>
      </c>
      <c r="E18" s="3" t="n">
        <v>4</v>
      </c>
      <c r="F18" s="4" t="n">
        <v>252</v>
      </c>
      <c r="G18" s="4" t="n">
        <v>89</v>
      </c>
      <c r="H18" s="3" t="n">
        <v>47</v>
      </c>
      <c r="I18" s="12" t="n">
        <v>23</v>
      </c>
      <c r="J18" s="6" t="n">
        <v>6</v>
      </c>
      <c r="K18" s="6" t="n">
        <v>2</v>
      </c>
      <c r="L18" s="3" t="n">
        <v>0</v>
      </c>
      <c r="M18" s="3" t="n">
        <v>0</v>
      </c>
      <c r="N18" s="4" t="n">
        <v>0</v>
      </c>
      <c r="O18" s="3" t="n">
        <v>48</v>
      </c>
      <c r="P18" s="3" t="n">
        <v>0</v>
      </c>
      <c r="Q18" s="3" t="n">
        <v>0</v>
      </c>
      <c r="R18" s="6" t="n">
        <v>0</v>
      </c>
      <c r="S18" s="6" t="n">
        <v>13</v>
      </c>
      <c r="T18" s="13">
        <f>G18/F18</f>
        <v/>
      </c>
      <c r="U18" s="14">
        <f>IF(R18&gt;=100,"N/A",MIN(ROUND((J18*30)/(30*(1-R18/100)),0),100))</f>
        <v/>
      </c>
      <c r="V18" s="15" t="inlineStr">
        <is>
          <t>N/A</t>
        </is>
      </c>
      <c r="W18" s="15" t="inlineStr">
        <is>
          <t>Intervention</t>
        </is>
      </c>
      <c r="X18" s="16" t="inlineStr">
        <is>
          <t>-18%</t>
        </is>
      </c>
      <c r="Y18" s="17" t="inlineStr">
        <is>
          <t>Zero bookings in 48d live. Gracia neighborhood may have lower price ceiling than Eixample. Lower base to ~$207. 47d stale.</t>
        </is>
      </c>
    </row>
    <row r="19">
      <c r="A19" s="2" t="inlineStr">
        <is>
          <t>Costa Brava House</t>
        </is>
      </c>
      <c r="B19" s="2" t="inlineStr">
        <is>
          <t>Costa Brava Sud</t>
        </is>
      </c>
      <c r="C19" s="2" t="inlineStr">
        <is>
          <t>Mataro</t>
        </is>
      </c>
      <c r="D19" s="2" t="inlineStr">
        <is>
          <t>Coastal Weekend</t>
        </is>
      </c>
      <c r="E19" s="3" t="n">
        <v>5</v>
      </c>
      <c r="F19" s="4" t="n">
        <v>335</v>
      </c>
      <c r="G19" s="4" t="n">
        <v>299</v>
      </c>
      <c r="H19" s="3" t="n">
        <v>7</v>
      </c>
      <c r="I19" s="5" t="n">
        <v>64</v>
      </c>
      <c r="J19" s="6" t="n">
        <v>93</v>
      </c>
      <c r="K19" s="6" t="n">
        <v>65</v>
      </c>
      <c r="L19" s="3" t="n">
        <v>4</v>
      </c>
      <c r="M19" s="3" t="n">
        <v>25</v>
      </c>
      <c r="N19" s="4" t="n">
        <v>3978</v>
      </c>
      <c r="O19" s="3" t="n">
        <v>48</v>
      </c>
      <c r="P19" s="3" t="n">
        <v>8</v>
      </c>
      <c r="Q19" s="3" t="n">
        <v>300</v>
      </c>
      <c r="R19" s="6" t="n">
        <v>20</v>
      </c>
      <c r="S19" s="6" t="n">
        <v>0</v>
      </c>
      <c r="T19" s="7">
        <f>G19/F19</f>
        <v/>
      </c>
      <c r="U19" s="8">
        <f>IF(R19&gt;=100,"N/A",MIN(ROUND((J19*30)/(30*(1-R19/100)),0),100))</f>
        <v/>
      </c>
      <c r="V19" s="9" t="inlineStr">
        <is>
          <t>Far-Out</t>
        </is>
      </c>
      <c r="W19" s="9" t="inlineStr">
        <is>
          <t>Strong</t>
        </is>
      </c>
      <c r="X19" s="10" t="inlineStr">
        <is>
          <t>+10%</t>
        </is>
      </c>
      <c r="Y19" s="11" t="inlineStr">
        <is>
          <t>Strong demand, 300d lead time. 93% occ30d with 20% blocked (adj 100%). Raise base to ~$369. Lower min to ~$275.</t>
        </is>
      </c>
    </row>
    <row r="20">
      <c r="A20" s="2" t="inlineStr">
        <is>
          <t>Picasso Suites 4.4 3BR</t>
        </is>
      </c>
      <c r="B20" s="2" t="inlineStr">
        <is>
          <t>Barcelona</t>
        </is>
      </c>
      <c r="C20" s="2" t="inlineStr">
        <is>
          <t>Dreta de l'Eixample</t>
        </is>
      </c>
      <c r="D20" s="2" t="inlineStr">
        <is>
          <t>Urban Tourism</t>
        </is>
      </c>
      <c r="E20" s="3" t="n">
        <v>3</v>
      </c>
      <c r="F20" s="4" t="n">
        <v>300</v>
      </c>
      <c r="G20" s="4" t="n">
        <v>79</v>
      </c>
      <c r="H20" s="3" t="n">
        <v>25</v>
      </c>
      <c r="I20" s="12" t="n">
        <v>20</v>
      </c>
      <c r="J20" s="6" t="n">
        <v>15</v>
      </c>
      <c r="K20" s="6" t="n">
        <v>9</v>
      </c>
      <c r="L20" s="3" t="n">
        <v>0</v>
      </c>
      <c r="M20" s="3" t="n">
        <v>0</v>
      </c>
      <c r="N20" s="4" t="n">
        <v>0</v>
      </c>
      <c r="O20" s="3" t="n">
        <v>48</v>
      </c>
      <c r="P20" s="3" t="n">
        <v>3</v>
      </c>
      <c r="Q20" s="3" t="n">
        <v>121</v>
      </c>
      <c r="R20" s="6" t="n">
        <v>10</v>
      </c>
      <c r="S20" s="14" t="n">
        <v>96</v>
      </c>
      <c r="T20" s="13">
        <f>G20/F20</f>
        <v/>
      </c>
      <c r="U20" s="14">
        <f>IF(R20&gt;=100,"N/A",MIN(ROUND((J20*30)/(30*(1-R20/100)),0),100))</f>
        <v/>
      </c>
      <c r="V20" s="15" t="inlineStr">
        <is>
          <t>Advance</t>
        </is>
      </c>
      <c r="W20" s="15" t="inlineStr">
        <is>
          <t>Intervention</t>
        </is>
      </c>
      <c r="X20" s="16" t="inlineStr">
        <is>
          <t>-22%</t>
        </is>
      </c>
      <c r="Y20" s="17" t="inlineStr">
        <is>
          <t>Algorithm frozen — 96% at min despite wide Min/Base spread (26%). Same area as 2.1 (health 89). Significant base cut to ~$234.</t>
        </is>
      </c>
    </row>
    <row r="21">
      <c r="A21" s="2" t="inlineStr">
        <is>
          <t>Picasso Suites 3.1 3BR</t>
        </is>
      </c>
      <c r="B21" s="2" t="inlineStr">
        <is>
          <t>Barcelona</t>
        </is>
      </c>
      <c r="C21" s="2" t="inlineStr">
        <is>
          <t>Dreta de l'Eixample</t>
        </is>
      </c>
      <c r="D21" s="2" t="inlineStr">
        <is>
          <t>Urban Tourism</t>
        </is>
      </c>
      <c r="E21" s="3" t="n">
        <v>4</v>
      </c>
      <c r="F21" s="4" t="n">
        <v>238</v>
      </c>
      <c r="G21" s="4" t="n">
        <v>99</v>
      </c>
      <c r="H21" s="3" t="n">
        <v>100</v>
      </c>
      <c r="I21" s="30" t="n">
        <v>58</v>
      </c>
      <c r="J21" s="6" t="n">
        <v>100</v>
      </c>
      <c r="K21" s="6" t="n">
        <v>64</v>
      </c>
      <c r="L21" s="3" t="n">
        <v>0</v>
      </c>
      <c r="M21" s="3" t="n">
        <v>0</v>
      </c>
      <c r="N21" s="4" t="n">
        <v>0</v>
      </c>
      <c r="O21" s="3" t="n">
        <v>48</v>
      </c>
      <c r="P21" s="3" t="n">
        <v>3</v>
      </c>
      <c r="Q21" s="3" t="n">
        <v>300</v>
      </c>
      <c r="R21" s="6" t="n">
        <v>34</v>
      </c>
      <c r="S21" s="6" t="n">
        <v>2</v>
      </c>
      <c r="T21" s="7">
        <f>G21/F21</f>
        <v/>
      </c>
      <c r="U21" s="8">
        <f>IF(R21&gt;=100,"N/A",MIN(ROUND((J21*30)/(30*(1-R21/100)),0),100))</f>
        <v/>
      </c>
      <c r="V21" s="9" t="inlineStr">
        <is>
          <t>Far-Out</t>
        </is>
      </c>
      <c r="W21" s="9" t="inlineStr">
        <is>
          <t>Strong</t>
        </is>
      </c>
      <c r="X21" s="10" t="inlineStr">
        <is>
          <t>+12%</t>
        </is>
      </c>
      <c r="Y21" s="11" t="inlineStr">
        <is>
          <t>Fully booked 30d, 100d stale base — major missed revenue. Far-out demand (300d lead). Raise base to ~$267.</t>
        </is>
      </c>
    </row>
  </sheetData>
  <autoFilter ref="A1:Y21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4"/>
  <sheetViews>
    <sheetView workbookViewId="0">
      <selection activeCell="A1" sqref="A1"/>
    </sheetView>
  </sheetViews>
  <sheetFormatPr baseColWidth="8" defaultRowHeight="15"/>
  <cols>
    <col width="22" customWidth="1" min="1" max="1"/>
    <col width="60" customWidth="1" min="2" max="2"/>
  </cols>
  <sheetData>
    <row r="1">
      <c r="A1" s="31" t="inlineStr">
        <is>
          <t>COLUMN LEGEND</t>
        </is>
      </c>
      <c r="B1" s="32" t="inlineStr"/>
    </row>
    <row r="2">
      <c r="A2" s="32" t="inlineStr">
        <is>
          <t>White Background</t>
        </is>
      </c>
      <c r="B2" s="32" t="inlineStr">
        <is>
          <t>Original data provided by the platform</t>
        </is>
      </c>
    </row>
    <row r="3">
      <c r="A3" s="32" t="inlineStr">
        <is>
          <t>Colored Background</t>
        </is>
      </c>
      <c r="B3" s="32" t="inlineStr">
        <is>
          <t>Analyst-added columns (analysis and recommendations)</t>
        </is>
      </c>
    </row>
    <row r="4">
      <c r="A4" s="32" t="inlineStr">
        <is>
          <t>Blue Text</t>
        </is>
      </c>
      <c r="B4" s="32" t="inlineStr">
        <is>
          <t>Hardcoded analyst inputs</t>
        </is>
      </c>
    </row>
    <row r="5">
      <c r="A5" s="32" t="inlineStr">
        <is>
          <t>Black Text</t>
        </is>
      </c>
      <c r="B5" s="32" t="inlineStr">
        <is>
          <t>Formulas / calculated values</t>
        </is>
      </c>
    </row>
    <row r="6">
      <c r="A6" s="31" t="inlineStr"/>
      <c r="B6" s="32" t="inlineStr"/>
    </row>
    <row r="7">
      <c r="A7" s="31" t="inlineStr">
        <is>
          <t>SIGNAL DEFINITIONS</t>
        </is>
      </c>
      <c r="B7" s="32" t="inlineStr"/>
    </row>
    <row r="8">
      <c r="A8" s="32" t="inlineStr">
        <is>
          <t>Strong (Green)</t>
        </is>
      </c>
      <c r="B8" s="32" t="inlineStr">
        <is>
          <t>Demand confirmed. Maintain or raise base price.</t>
        </is>
      </c>
    </row>
    <row r="9">
      <c r="A9" s="32" t="inlineStr">
        <is>
          <t>Monitor (Yellow)</t>
        </is>
      </c>
      <c r="B9" s="32" t="inlineStr">
        <is>
          <t>Seasonal dip or new listing. Hold and reassess in 2-3 weeks.</t>
        </is>
      </c>
    </row>
    <row r="10">
      <c r="A10" s="32" t="inlineStr">
        <is>
          <t>Intervention (Red)</t>
        </is>
      </c>
      <c r="B10" s="32" t="inlineStr">
        <is>
          <t>Both occupancy windows weak. Base price reduction required.</t>
        </is>
      </c>
    </row>
    <row r="11">
      <c r="A11" s="32" t="inlineStr">
        <is>
          <t>Host Issue (Purple)</t>
        </is>
      </c>
      <c r="B11" s="32" t="inlineStr">
        <is>
          <t>Calendar blocking &gt; 50%. Coaching conversation, not pricing fix.</t>
        </is>
      </c>
    </row>
    <row r="12">
      <c r="A12" s="32" t="inlineStr">
        <is>
          <t>New (Blue)</t>
        </is>
      </c>
      <c r="B12" s="32" t="inlineStr">
        <is>
          <t>Listing live &lt; 14 days. Insufficient data for base price change.</t>
        </is>
      </c>
    </row>
    <row r="13">
      <c r="A13" s="31" t="inlineStr"/>
      <c r="B13" s="32" t="inlineStr"/>
    </row>
    <row r="14">
      <c r="A14" s="31" t="inlineStr">
        <is>
          <t>KEY METRICS</t>
        </is>
      </c>
      <c r="B14" s="32" t="inlineStr"/>
    </row>
    <row r="15">
      <c r="A15" s="32" t="inlineStr">
        <is>
          <t>Min/Base Ratio</t>
        </is>
      </c>
      <c r="B15" s="32" t="inlineStr">
        <is>
          <t>Minimum Price / Base Price. Above 85% = algorithm effectively disabled.</t>
        </is>
      </c>
    </row>
    <row r="16">
      <c r="A16" s="32" t="inlineStr">
        <is>
          <t>Adjusted Occ 30d</t>
        </is>
      </c>
      <c r="B16" s="32" t="inlineStr">
        <is>
          <t>Booked nights / Available nights (excluding blocked). Reveals true utilization.</t>
        </is>
      </c>
    </row>
    <row r="17">
      <c r="A17" s="32" t="inlineStr">
        <is>
          <t>Lead Time Class</t>
        </is>
      </c>
      <c r="B17" s="32" t="inlineStr">
        <is>
          <t>Last-Minute (&lt;14d), Short Window (15-45d), Standard (46-90d), Advance (91-180d), Far-Out (180d+)</t>
        </is>
      </c>
    </row>
    <row r="18">
      <c r="A18" s="32" t="inlineStr">
        <is>
          <t>% at Minimum</t>
        </is>
      </c>
      <c r="B18" s="32" t="inlineStr">
        <is>
          <t>Percentage of available nights priced at the minimum floor. Above 50% = algorithm frozen.</t>
        </is>
      </c>
    </row>
    <row r="19">
      <c r="A19" s="31" t="inlineStr"/>
      <c r="B19" s="32" t="inlineStr"/>
    </row>
    <row r="20">
      <c r="A20" s="31" t="inlineStr">
        <is>
          <t>30d/90d MATRIX</t>
        </is>
      </c>
      <c r="B20" s="32" t="inlineStr"/>
    </row>
    <row r="21">
      <c r="A21" s="32" t="inlineStr">
        <is>
          <t>30d HIGH + 90d HIGH</t>
        </is>
      </c>
      <c r="B21" s="32" t="inlineStr">
        <is>
          <t>STRONG — Raise or maintain base</t>
        </is>
      </c>
    </row>
    <row r="22">
      <c r="A22" s="32" t="inlineStr">
        <is>
          <t>30d HIGH + 90d LOW</t>
        </is>
      </c>
      <c r="B22" s="32" t="inlineStr">
        <is>
          <t>SHORT WINDOW — Market books close-in. Normal.</t>
        </is>
      </c>
    </row>
    <row r="23">
      <c r="A23" s="32" t="inlineStr">
        <is>
          <t>30d LOW + 90d HIGH</t>
        </is>
      </c>
      <c r="B23" s="32" t="inlineStr">
        <is>
          <t>SEASONAL — Off-peak. Use last-minute discounts, not base cuts.</t>
        </is>
      </c>
    </row>
    <row r="24">
      <c r="A24" s="32" t="inlineStr">
        <is>
          <t>30d LOW + 90d LOW</t>
        </is>
      </c>
      <c r="B24" s="32" t="inlineStr">
        <is>
          <t>INTERVENTION — Base price reduction required.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2026-04-01T00:09:24Z</dcterms:created>
  <dcterms:modified xmlns:dcterms="http://purl.org/dc/terms/" xmlns:xsi="http://www.w3.org/2001/XMLSchema-instance" xsi:type="dcterms:W3CDTF">2026-04-01T00:09:24Z</dcterms:modified>
</cp:coreProperties>
</file>